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95" windowHeight="74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13" i="1"/>
  <c r="K13"/>
  <c r="J13"/>
  <c r="I13"/>
  <c r="G13"/>
  <c r="F13"/>
  <c r="E13"/>
  <c r="D13"/>
  <c r="C13"/>
  <c r="M12"/>
  <c r="O12" s="1"/>
  <c r="H12"/>
  <c r="M11"/>
  <c r="O11" s="1"/>
  <c r="M10"/>
  <c r="O10" s="1"/>
  <c r="M9"/>
  <c r="O9" s="1"/>
  <c r="H9"/>
  <c r="M8"/>
  <c r="M13" s="1"/>
  <c r="H8"/>
  <c r="H13" s="1"/>
  <c r="O8" l="1"/>
  <c r="O13" s="1"/>
</calcChain>
</file>

<file path=xl/comments1.xml><?xml version="1.0" encoding="utf-8"?>
<comments xmlns="http://schemas.openxmlformats.org/spreadsheetml/2006/main">
  <authors>
    <author>Author</author>
    <author>Administrator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Cao đẳng = 5,000,000 đ/sv
TCCN        = 3,975,000 đ/hs
THPT         = 5,502,000 đ/hs</t>
        </r>
      </text>
    </comment>
    <comment ref="A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Cao đẳng = 11.648.000 đ/hs
TCCN       =   4.087.000
THPT        =      500.000
</t>
        </r>
      </text>
    </comment>
    <comment ref="H8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Theo số thực tế TS
</t>
        </r>
      </text>
    </comment>
    <comment ref="H9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Theo số thực tuyển
</t>
        </r>
      </text>
    </comment>
    <comment ref="H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Theo số thực toyển</t>
        </r>
      </text>
    </comment>
    <comment ref="M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 xml:space="preserve">(DN*8)+(DN+TM-TN)*4
</t>
        </r>
        <r>
          <rPr>
            <sz val="8"/>
            <color indexed="81"/>
            <rFont val="Tahoma"/>
            <family val="2"/>
          </rPr>
          <t xml:space="preserve">                     12      </t>
        </r>
      </text>
    </comment>
  </commentList>
</comments>
</file>

<file path=xl/sharedStrings.xml><?xml version="1.0" encoding="utf-8"?>
<sst xmlns="http://schemas.openxmlformats.org/spreadsheetml/2006/main" count="33" uniqueCount="30">
  <si>
    <t>SỞ GIÁO DỤC VÀ ĐÀO TẠO TP.HCM</t>
  </si>
  <si>
    <t>TRƯỜNG CAO ĐẲNG KỸ THUẬT LÝ TỰ TRỌNG</t>
  </si>
  <si>
    <t xml:space="preserve"> SỐ LIỆU HỌC SINH SINH VIÊN NĂM HỌC 2015-2016 - BBLV STC</t>
  </si>
  <si>
    <t>Stt</t>
  </si>
  <si>
    <t xml:space="preserve">Nội dung </t>
  </si>
  <si>
    <t>Số lớp</t>
  </si>
  <si>
    <t>Năm 2014</t>
  </si>
  <si>
    <t>Năm 2015</t>
  </si>
  <si>
    <t>Tổng chi hoạt động</t>
  </si>
  <si>
    <t>Đầu năm (01/01/2014)</t>
  </si>
  <si>
    <t>Ra trường</t>
  </si>
  <si>
    <t>Chỉ tiêu tuyển mới</t>
  </si>
  <si>
    <t>Số thực tế tuyển mới</t>
  </si>
  <si>
    <t xml:space="preserve">Số SV bình quân </t>
  </si>
  <si>
    <t>Thực có mặt đầu năm 01/01/2015</t>
  </si>
  <si>
    <t>Số SV bình quân</t>
  </si>
  <si>
    <t>KP/hssv</t>
  </si>
  <si>
    <t>I</t>
  </si>
  <si>
    <t xml:space="preserve">Cao đẳng </t>
  </si>
  <si>
    <t>II</t>
  </si>
  <si>
    <t>Trung cấp</t>
  </si>
  <si>
    <t>Cao đẳng nghề</t>
  </si>
  <si>
    <t>Trung cấp nghề</t>
  </si>
  <si>
    <t>III</t>
  </si>
  <si>
    <t>Trung học phổ thông</t>
  </si>
  <si>
    <t>Cộng</t>
  </si>
  <si>
    <t>Ngày   03    tháng  6  năm   2015</t>
  </si>
  <si>
    <t>PHÒNG KẾ TOÁN TÀI CHÍNH</t>
  </si>
  <si>
    <t>PHÒNG ĐÀO TẠO</t>
  </si>
  <si>
    <t>HIỆU TRƯỞNG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</si>
</sst>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0" fillId="0" borderId="0" xfId="0" applyAlignment="1">
      <alignment wrapText="1"/>
    </xf>
    <xf numFmtId="0" fontId="3" fillId="0" borderId="0" xfId="0" applyFont="1" applyAlignment="1"/>
    <xf numFmtId="0" fontId="4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3" fontId="6" fillId="0" borderId="6" xfId="0" applyNumberFormat="1" applyFont="1" applyBorder="1" applyAlignment="1">
      <alignment vertical="center"/>
    </xf>
    <xf numFmtId="3" fontId="5" fillId="2" borderId="6" xfId="0" applyNumberFormat="1" applyFont="1" applyFill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5" fillId="2" borderId="10" xfId="0" applyNumberFormat="1" applyFont="1" applyFill="1" applyBorder="1" applyAlignment="1">
      <alignment vertical="center"/>
    </xf>
    <xf numFmtId="0" fontId="8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"/>
  <sheetViews>
    <sheetView tabSelected="1" workbookViewId="0">
      <selection activeCell="H7" sqref="H7"/>
    </sheetView>
  </sheetViews>
  <sheetFormatPr defaultRowHeight="15"/>
  <cols>
    <col min="15" max="15" width="17.42578125" bestFit="1" customWidth="1"/>
  </cols>
  <sheetData>
    <row r="1" spans="1:15" ht="15.75">
      <c r="A1" s="1" t="s">
        <v>0</v>
      </c>
      <c r="B1" s="1"/>
      <c r="C1" s="1"/>
      <c r="D1" s="1"/>
      <c r="E1" s="1"/>
      <c r="F1" s="1"/>
      <c r="G1" s="2"/>
      <c r="H1" s="2"/>
      <c r="I1" s="2"/>
      <c r="J1" s="3"/>
      <c r="K1" s="3"/>
      <c r="L1" s="3"/>
      <c r="M1" s="3"/>
      <c r="N1" s="3"/>
      <c r="O1" s="4"/>
    </row>
    <row r="2" spans="1:15" ht="15.75">
      <c r="A2" s="1" t="s">
        <v>1</v>
      </c>
      <c r="B2" s="1"/>
      <c r="C2" s="1"/>
      <c r="D2" s="1"/>
      <c r="E2" s="1"/>
      <c r="F2" s="1"/>
      <c r="G2" s="2"/>
      <c r="H2" s="2"/>
      <c r="I2" s="2"/>
      <c r="J2" s="3"/>
      <c r="K2" s="3"/>
      <c r="L2" s="3"/>
      <c r="M2" s="3"/>
      <c r="N2" s="3"/>
      <c r="O2" s="4"/>
    </row>
    <row r="3" spans="1:15" ht="15.75">
      <c r="A3" s="5"/>
      <c r="B3" s="5"/>
      <c r="C3" s="5"/>
      <c r="D3" s="5"/>
      <c r="E3" s="5"/>
      <c r="F3" s="5"/>
      <c r="G3" s="5"/>
      <c r="H3" s="5"/>
      <c r="I3" s="5"/>
      <c r="J3" s="3"/>
      <c r="K3" s="3"/>
      <c r="L3" s="3"/>
      <c r="M3" s="3"/>
      <c r="N3" s="3"/>
      <c r="O3" s="4"/>
    </row>
    <row r="4" spans="1:15" ht="22.5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>
      <c r="A5" s="7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/>
    </row>
    <row r="6" spans="1:15">
      <c r="A6" s="8" t="s">
        <v>3</v>
      </c>
      <c r="B6" s="8" t="s">
        <v>4</v>
      </c>
      <c r="C6" s="9" t="s">
        <v>5</v>
      </c>
      <c r="D6" s="10" t="s">
        <v>6</v>
      </c>
      <c r="E6" s="11"/>
      <c r="F6" s="11"/>
      <c r="G6" s="11"/>
      <c r="H6" s="12"/>
      <c r="I6" s="9" t="s">
        <v>5</v>
      </c>
      <c r="J6" s="13" t="s">
        <v>7</v>
      </c>
      <c r="K6" s="13"/>
      <c r="L6" s="13"/>
      <c r="M6" s="13"/>
      <c r="N6" s="13"/>
      <c r="O6" s="14" t="s">
        <v>8</v>
      </c>
    </row>
    <row r="7" spans="1:15" ht="75">
      <c r="A7" s="15"/>
      <c r="B7" s="16"/>
      <c r="C7" s="17"/>
      <c r="D7" s="18" t="s">
        <v>9</v>
      </c>
      <c r="E7" s="18" t="s">
        <v>10</v>
      </c>
      <c r="F7" s="18" t="s">
        <v>11</v>
      </c>
      <c r="G7" s="19" t="s">
        <v>12</v>
      </c>
      <c r="H7" s="18" t="s">
        <v>13</v>
      </c>
      <c r="I7" s="17"/>
      <c r="J7" s="18" t="s">
        <v>14</v>
      </c>
      <c r="K7" s="18" t="s">
        <v>10</v>
      </c>
      <c r="L7" s="18" t="s">
        <v>11</v>
      </c>
      <c r="M7" s="18" t="s">
        <v>15</v>
      </c>
      <c r="N7" s="18" t="s">
        <v>16</v>
      </c>
      <c r="O7" s="20"/>
    </row>
    <row r="8" spans="1:15">
      <c r="A8" s="21" t="s">
        <v>17</v>
      </c>
      <c r="B8" s="22" t="s">
        <v>18</v>
      </c>
      <c r="C8" s="23">
        <v>90</v>
      </c>
      <c r="D8" s="23">
        <v>3441</v>
      </c>
      <c r="E8" s="23">
        <v>1393</v>
      </c>
      <c r="F8" s="23">
        <v>1800</v>
      </c>
      <c r="G8" s="24">
        <v>906</v>
      </c>
      <c r="H8" s="25">
        <f>ROUND((D8+(G8-E8)/4),0)</f>
        <v>3319</v>
      </c>
      <c r="I8" s="23">
        <v>72</v>
      </c>
      <c r="J8" s="23">
        <v>2466</v>
      </c>
      <c r="K8" s="23">
        <v>649</v>
      </c>
      <c r="L8" s="23">
        <v>2500</v>
      </c>
      <c r="M8" s="26">
        <f>ROUND((J8+(L8-K8)/4),0)</f>
        <v>2929</v>
      </c>
      <c r="N8" s="26">
        <v>5000000</v>
      </c>
      <c r="O8" s="26">
        <f>N8*M8</f>
        <v>14645000000</v>
      </c>
    </row>
    <row r="9" spans="1:15">
      <c r="A9" s="27" t="s">
        <v>19</v>
      </c>
      <c r="B9" s="22" t="s">
        <v>20</v>
      </c>
      <c r="C9" s="23">
        <v>27</v>
      </c>
      <c r="D9" s="23">
        <v>660</v>
      </c>
      <c r="E9" s="23">
        <v>264</v>
      </c>
      <c r="F9" s="23">
        <v>500</v>
      </c>
      <c r="G9" s="24">
        <v>406</v>
      </c>
      <c r="H9" s="25">
        <f>ROUND((D9+(G9-E9)/4),0)</f>
        <v>696</v>
      </c>
      <c r="I9" s="23">
        <v>18</v>
      </c>
      <c r="J9" s="23">
        <v>584</v>
      </c>
      <c r="K9" s="23">
        <v>217</v>
      </c>
      <c r="L9" s="23">
        <v>800</v>
      </c>
      <c r="M9" s="26">
        <f>ROUND((J9+(L9-K9)/4),0)</f>
        <v>730</v>
      </c>
      <c r="N9" s="26">
        <v>3975000</v>
      </c>
      <c r="O9" s="26">
        <f>N9*M9</f>
        <v>2901750000</v>
      </c>
    </row>
    <row r="10" spans="1:15">
      <c r="A10" s="27"/>
      <c r="B10" s="22" t="s">
        <v>21</v>
      </c>
      <c r="C10" s="23"/>
      <c r="D10" s="23"/>
      <c r="E10" s="23"/>
      <c r="F10" s="23"/>
      <c r="G10" s="24"/>
      <c r="H10" s="25"/>
      <c r="I10" s="23"/>
      <c r="J10" s="23"/>
      <c r="K10" s="23"/>
      <c r="L10" s="23">
        <v>1030</v>
      </c>
      <c r="M10" s="26">
        <f>ROUND((J10+(L10-K10)/4),0)</f>
        <v>258</v>
      </c>
      <c r="N10" s="26">
        <v>5000000</v>
      </c>
      <c r="O10" s="26">
        <f>N10*M10</f>
        <v>1290000000</v>
      </c>
    </row>
    <row r="11" spans="1:15">
      <c r="A11" s="27"/>
      <c r="B11" s="22" t="s">
        <v>22</v>
      </c>
      <c r="C11" s="23"/>
      <c r="D11" s="23"/>
      <c r="E11" s="23"/>
      <c r="F11" s="23"/>
      <c r="G11" s="24"/>
      <c r="H11" s="25"/>
      <c r="I11" s="23"/>
      <c r="J11" s="23"/>
      <c r="K11" s="23"/>
      <c r="L11" s="23">
        <v>660</v>
      </c>
      <c r="M11" s="26">
        <f>ROUND((J11+(L11-K11)/4),0)</f>
        <v>165</v>
      </c>
      <c r="N11" s="26">
        <v>3975000</v>
      </c>
      <c r="O11" s="26">
        <f>N11*M11</f>
        <v>655875000</v>
      </c>
    </row>
    <row r="12" spans="1:15">
      <c r="A12" s="27" t="s">
        <v>23</v>
      </c>
      <c r="B12" s="22" t="s">
        <v>24</v>
      </c>
      <c r="C12" s="23">
        <v>31</v>
      </c>
      <c r="D12" s="23">
        <v>1414</v>
      </c>
      <c r="E12" s="23">
        <v>394</v>
      </c>
      <c r="F12" s="23">
        <v>540</v>
      </c>
      <c r="G12" s="24">
        <v>513</v>
      </c>
      <c r="H12" s="25">
        <f>ROUND((D12+(G12-E12)/4),0)</f>
        <v>1444</v>
      </c>
      <c r="I12" s="23">
        <v>30</v>
      </c>
      <c r="J12" s="23">
        <v>1347</v>
      </c>
      <c r="K12" s="23">
        <v>453</v>
      </c>
      <c r="L12" s="23">
        <v>0</v>
      </c>
      <c r="M12" s="25">
        <f>ROUND((J12*8+(J12+L12-K12)*4)/12,0)</f>
        <v>1196</v>
      </c>
      <c r="N12" s="25">
        <v>1130000</v>
      </c>
      <c r="O12" s="25">
        <f>N12*M12</f>
        <v>1351480000</v>
      </c>
    </row>
    <row r="13" spans="1:15">
      <c r="A13" s="28"/>
      <c r="B13" s="29" t="s">
        <v>25</v>
      </c>
      <c r="C13" s="30">
        <f t="shared" ref="C13:M13" si="0">SUM(C8:C12)</f>
        <v>148</v>
      </c>
      <c r="D13" s="30">
        <f t="shared" si="0"/>
        <v>5515</v>
      </c>
      <c r="E13" s="30">
        <f t="shared" si="0"/>
        <v>2051</v>
      </c>
      <c r="F13" s="30">
        <f t="shared" si="0"/>
        <v>2840</v>
      </c>
      <c r="G13" s="30">
        <f t="shared" si="0"/>
        <v>1825</v>
      </c>
      <c r="H13" s="31">
        <f t="shared" si="0"/>
        <v>5459</v>
      </c>
      <c r="I13" s="30">
        <f t="shared" si="0"/>
        <v>120</v>
      </c>
      <c r="J13" s="30">
        <f t="shared" si="0"/>
        <v>4397</v>
      </c>
      <c r="K13" s="30">
        <f t="shared" si="0"/>
        <v>1319</v>
      </c>
      <c r="L13" s="30">
        <f t="shared" si="0"/>
        <v>4990</v>
      </c>
      <c r="M13" s="26">
        <f t="shared" si="0"/>
        <v>5278</v>
      </c>
      <c r="N13" s="30"/>
      <c r="O13" s="25">
        <f>SUM(O8:O12)</f>
        <v>20844105000</v>
      </c>
    </row>
    <row r="14" spans="1:15">
      <c r="A14" s="7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4"/>
    </row>
    <row r="15" spans="1:15">
      <c r="A15" s="7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4"/>
    </row>
    <row r="16" spans="1:15" ht="15.75">
      <c r="A16" s="7"/>
      <c r="B16" s="32"/>
      <c r="C16" s="32"/>
      <c r="D16" s="32"/>
      <c r="E16" s="5"/>
      <c r="F16" s="3"/>
      <c r="G16" s="3"/>
      <c r="H16" s="3"/>
      <c r="I16" s="3"/>
      <c r="J16" s="1" t="s">
        <v>26</v>
      </c>
      <c r="K16" s="1"/>
      <c r="L16" s="1"/>
      <c r="M16" s="1"/>
      <c r="N16" s="1"/>
      <c r="O16" s="4"/>
    </row>
    <row r="17" spans="1:15" ht="15.75">
      <c r="A17" s="7"/>
      <c r="B17" s="1" t="s">
        <v>27</v>
      </c>
      <c r="C17" s="1"/>
      <c r="D17" s="1"/>
      <c r="E17" s="3"/>
      <c r="F17" s="1" t="s">
        <v>28</v>
      </c>
      <c r="G17" s="1"/>
      <c r="H17" s="1"/>
      <c r="I17" s="33"/>
      <c r="J17" s="1" t="s">
        <v>29</v>
      </c>
      <c r="K17" s="1"/>
      <c r="L17" s="1"/>
      <c r="M17" s="1"/>
      <c r="N17" s="1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</sheetData>
  <mergeCells count="14">
    <mergeCell ref="J16:N16"/>
    <mergeCell ref="B17:D17"/>
    <mergeCell ref="F17:H17"/>
    <mergeCell ref="J17:N17"/>
    <mergeCell ref="A1:F1"/>
    <mergeCell ref="A2:F2"/>
    <mergeCell ref="A4:O4"/>
    <mergeCell ref="A6:A7"/>
    <mergeCell ref="B6:B7"/>
    <mergeCell ref="C6:C7"/>
    <mergeCell ref="D6:H6"/>
    <mergeCell ref="I6:I7"/>
    <mergeCell ref="J6:N6"/>
    <mergeCell ref="O6:O7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2015-12-28T04:41:25Z</dcterms:created>
  <dcterms:modified xsi:type="dcterms:W3CDTF">2015-12-28T04:42:24Z</dcterms:modified>
</cp:coreProperties>
</file>